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4AB76F4F-5461-402B-BA0E-0E42A7D5BDA8}" xr6:coauthVersionLast="47" xr6:coauthVersionMax="47" xr10:uidLastSave="{00000000-0000-0000-0000-000000000000}"/>
  <bookViews>
    <workbookView xWindow="-110" yWindow="-110" windowWidth="19420" windowHeight="10420" xr2:uid="{00000000-000D-0000-FFFF-FFFF00000000}"/>
  </bookViews>
  <sheets>
    <sheet name="Registro de cheques" sheetId="1" r:id="rId1"/>
  </sheets>
  <definedNames>
    <definedName name="ColumnaTítuloRegión1..H3.1">'Registro de cheques'!$H$2</definedName>
    <definedName name="_xlnm.Print_Titles" localSheetId="0">'Registro de cheques'!$6:$6</definedName>
    <definedName name="SALDO_ACTUAL">RegistroDeCheques[[#Totals],[SALDO]]</definedName>
    <definedName name="TítuloDeColumna1">RegistroDeCheques[[#Headers],[CÓDIGO DE CHEQUE]]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1" l="1"/>
  <c r="C7" i="1" l="1"/>
  <c r="C8" i="1"/>
  <c r="C9" i="1"/>
  <c r="C10" i="1"/>
  <c r="C11" i="1"/>
  <c r="C12" i="1"/>
  <c r="H7" i="1" l="1"/>
  <c r="H8" i="1" s="1"/>
  <c r="H9" i="1" l="1"/>
  <c r="H10" i="1" s="1"/>
  <c r="H11" i="1" s="1"/>
  <c r="H12" i="1" s="1"/>
  <c r="F13" i="1"/>
  <c r="G13" i="1"/>
  <c r="H13" i="1" l="1"/>
  <c r="H3" i="1" s="1"/>
</calcChain>
</file>

<file path=xl/sharedStrings.xml><?xml version="1.0" encoding="utf-8"?>
<sst xmlns="http://schemas.openxmlformats.org/spreadsheetml/2006/main" count="30" uniqueCount="30">
  <si>
    <t>Registro de cheques</t>
  </si>
  <si>
    <t>LEYENDA</t>
  </si>
  <si>
    <r>
      <rPr>
        <sz val="11"/>
        <color theme="1" tint="0.249977111117893"/>
        <rFont val="Trebuchet MS"/>
        <family val="2"/>
        <scheme val="minor"/>
      </rPr>
      <t>TD</t>
    </r>
    <r>
      <rPr>
        <sz val="11"/>
        <color theme="1" tint="0.34998626667073579"/>
        <rFont val="Trebuchet MS"/>
        <family val="2"/>
        <scheme val="minor"/>
      </rPr>
      <t xml:space="preserve"> = tarjeta de débito</t>
    </r>
  </si>
  <si>
    <r>
      <rPr>
        <sz val="11"/>
        <color theme="1" tint="0.249977111117893"/>
        <rFont val="Trebuchet MS"/>
        <family val="2"/>
        <scheme val="minor"/>
      </rPr>
      <t>ATM</t>
    </r>
    <r>
      <rPr>
        <sz val="11"/>
        <color theme="1" tint="0.34998626667073579"/>
        <rFont val="Trebuchet MS"/>
        <family val="2"/>
        <scheme val="minor"/>
      </rPr>
      <t xml:space="preserve"> = cajero automático</t>
    </r>
  </si>
  <si>
    <r>
      <rPr>
        <sz val="11"/>
        <color theme="1" tint="0.249977111117893"/>
        <rFont val="Trebuchet MS"/>
        <family val="2"/>
        <scheme val="minor"/>
      </rPr>
      <t>DA</t>
    </r>
    <r>
      <rPr>
        <sz val="11"/>
        <color theme="1" tint="0.34998626667073579"/>
        <rFont val="Trebuchet MS"/>
        <family val="2"/>
        <scheme val="minor"/>
      </rPr>
      <t xml:space="preserve"> = depósito automático </t>
    </r>
  </si>
  <si>
    <t>CÓDIGO DE CHEQUE</t>
  </si>
  <si>
    <t>DA</t>
  </si>
  <si>
    <t>TD</t>
  </si>
  <si>
    <t>ATM</t>
  </si>
  <si>
    <t>PF</t>
  </si>
  <si>
    <t>Totales</t>
  </si>
  <si>
    <t>FECHA</t>
  </si>
  <si>
    <r>
      <rPr>
        <sz val="11"/>
        <color theme="1" tint="0.249977111117893"/>
        <rFont val="Trebuchet MS"/>
        <family val="2"/>
        <scheme val="minor"/>
      </rPr>
      <t>PA</t>
    </r>
    <r>
      <rPr>
        <sz val="11"/>
        <color theme="1" tint="0.34998626667073579"/>
        <rFont val="Trebuchet MS"/>
        <family val="2"/>
        <scheme val="minor"/>
      </rPr>
      <t xml:space="preserve"> = pago automático </t>
    </r>
  </si>
  <si>
    <r>
      <rPr>
        <sz val="11"/>
        <color theme="1" tint="0.249977111117893"/>
        <rFont val="Trebuchet MS"/>
        <family val="2"/>
        <scheme val="minor"/>
      </rPr>
      <t>PF</t>
    </r>
    <r>
      <rPr>
        <sz val="11"/>
        <color theme="1" tint="0.34998626667073579"/>
        <rFont val="Trebuchet MS"/>
        <family val="2"/>
        <scheme val="minor"/>
      </rPr>
      <t xml:space="preserve"> = pago de factura en línea</t>
    </r>
  </si>
  <si>
    <r>
      <rPr>
        <sz val="11"/>
        <color theme="1" tint="0.249977111117893"/>
        <rFont val="Trebuchet MS"/>
        <family val="2"/>
        <scheme val="minor"/>
      </rPr>
      <t>TR</t>
    </r>
    <r>
      <rPr>
        <sz val="11"/>
        <color theme="1" tint="0.34998626667073579"/>
        <rFont val="Trebuchet MS"/>
        <family val="2"/>
        <scheme val="minor"/>
      </rPr>
      <t xml:space="preserve"> = transferencia en línea o por teléfono</t>
    </r>
  </si>
  <si>
    <t>TRANSACCIÓN</t>
  </si>
  <si>
    <t>Woodgrove Bank</t>
  </si>
  <si>
    <t>School of Fine Art</t>
  </si>
  <si>
    <t>Nómina</t>
  </si>
  <si>
    <t>Vídeo de Southridge</t>
  </si>
  <si>
    <t>The Phone Company</t>
  </si>
  <si>
    <t>DESCRIPCIÓN</t>
  </si>
  <si>
    <t>Saldo inicial</t>
  </si>
  <si>
    <t>Clase de arte de Julia - 6 semanas</t>
  </si>
  <si>
    <t>Alquiler de película + reembolso de 10 €</t>
  </si>
  <si>
    <t>Efectivo para cenar fuera</t>
  </si>
  <si>
    <t>RETIRADA</t>
  </si>
  <si>
    <t>DEPÓSITO</t>
  </si>
  <si>
    <t>SALDO ACTUAL</t>
  </si>
  <si>
    <t>SALDO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</si>
</sst>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_);_(* \(#,##0\);_(* &quot;-&quot;_);_(@_)"/>
    <numFmt numFmtId="165" formatCode="_(* #,##0.00_);_(* \(#,##0.00\);_(* &quot;-&quot;??_);_(@_)"/>
    <numFmt numFmtId="166" formatCode="#,##0.00\ &quot;€&quot;"/>
  </numFmts>
  <fonts count="22" x14ac:knownFonts="1">
    <font>
      <sz val="11"/>
      <color theme="1" tint="0.24994659260841701"/>
      <name val="Trebuchet MS"/>
      <family val="2"/>
      <scheme val="minor"/>
    </font>
    <font>
      <sz val="11"/>
      <color theme="1"/>
      <name val="Trebuchet MS"/>
      <family val="2"/>
      <scheme val="minor"/>
    </font>
    <font>
      <sz val="11"/>
      <color theme="1" tint="0.24994659260841701"/>
      <name val="Trebuchet MS"/>
      <family val="2"/>
      <scheme val="minor"/>
    </font>
    <font>
      <sz val="11"/>
      <color theme="4" tint="-0.24994659260841701"/>
      <name val="Sylfaen"/>
      <family val="1"/>
      <scheme val="major"/>
    </font>
    <font>
      <sz val="11"/>
      <name val="Sylfaen"/>
      <family val="1"/>
      <scheme val="major"/>
    </font>
    <font>
      <sz val="16.5"/>
      <color theme="4" tint="-0.24994659260841701"/>
      <name val="Trebuchet MS"/>
      <family val="2"/>
      <scheme val="minor"/>
    </font>
    <font>
      <b/>
      <sz val="11"/>
      <color theme="4" tint="-0.24994659260841701"/>
      <name val="Trebuchet MS"/>
      <family val="2"/>
      <scheme val="minor"/>
    </font>
    <font>
      <sz val="11"/>
      <color theme="1" tint="0.34998626667073579"/>
      <name val="Sylfaen"/>
      <family val="1"/>
      <scheme val="major"/>
    </font>
    <font>
      <sz val="11"/>
      <color theme="1" tint="0.34998626667073579"/>
      <name val="Trebuchet MS"/>
      <family val="2"/>
      <scheme val="minor"/>
    </font>
    <font>
      <sz val="11"/>
      <color theme="1" tint="0.249977111117893"/>
      <name val="Trebuchet MS"/>
      <family val="2"/>
      <scheme val="minor"/>
    </font>
    <font>
      <sz val="11"/>
      <color theme="2" tint="-0.749961851863155"/>
      <name val="Sylfaen"/>
      <family val="1"/>
      <scheme val="major"/>
    </font>
    <font>
      <sz val="27"/>
      <color theme="4"/>
      <name val="Sylfaen"/>
      <family val="1"/>
      <scheme val="major"/>
    </font>
    <font>
      <sz val="11"/>
      <color rgb="FF006100"/>
      <name val="Trebuchet MS"/>
      <family val="2"/>
      <scheme val="minor"/>
    </font>
    <font>
      <sz val="11"/>
      <color rgb="FF9C0006"/>
      <name val="Trebuchet MS"/>
      <family val="2"/>
      <scheme val="minor"/>
    </font>
    <font>
      <sz val="11"/>
      <color rgb="FF9C5700"/>
      <name val="Trebuchet MS"/>
      <family val="2"/>
      <scheme val="minor"/>
    </font>
    <font>
      <sz val="11"/>
      <color rgb="FF3F3F76"/>
      <name val="Trebuchet MS"/>
      <family val="2"/>
      <scheme val="minor"/>
    </font>
    <font>
      <b/>
      <sz val="11"/>
      <color rgb="FF3F3F3F"/>
      <name val="Trebuchet MS"/>
      <family val="2"/>
      <scheme val="minor"/>
    </font>
    <font>
      <b/>
      <sz val="11"/>
      <color rgb="FFFA7D00"/>
      <name val="Trebuchet MS"/>
      <family val="2"/>
      <scheme val="minor"/>
    </font>
    <font>
      <sz val="11"/>
      <color rgb="FFFA7D00"/>
      <name val="Trebuchet MS"/>
      <family val="2"/>
      <scheme val="minor"/>
    </font>
    <font>
      <b/>
      <sz val="11"/>
      <color theme="0"/>
      <name val="Trebuchet MS"/>
      <family val="2"/>
      <scheme val="minor"/>
    </font>
    <font>
      <sz val="11"/>
      <color rgb="FFFF0000"/>
      <name val="Trebuchet MS"/>
      <family val="2"/>
      <scheme val="minor"/>
    </font>
    <font>
      <sz val="11"/>
      <color theme="0"/>
      <name val="Trebuchet MS"/>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
    <border>
      <left/>
      <right/>
      <top/>
      <bottom/>
      <diagonal/>
    </border>
    <border>
      <left/>
      <right/>
      <top/>
      <bottom style="thin">
        <color theme="2" tint="-0.24994659260841701"/>
      </bottom>
      <diagonal/>
    </border>
    <border>
      <left/>
      <right/>
      <top style="thin">
        <color theme="2" tint="-0.2499465926084170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horizontal="left" wrapText="1" indent="1"/>
    </xf>
    <xf numFmtId="0" fontId="11" fillId="0" borderId="0" applyNumberFormat="0" applyFill="0" applyBorder="0" applyProtection="0">
      <alignment horizontal="left" vertical="center"/>
    </xf>
    <xf numFmtId="0" fontId="7" fillId="0" borderId="1" applyNumberFormat="0" applyFill="0" applyProtection="0">
      <alignment vertical="center"/>
    </xf>
    <xf numFmtId="0" fontId="4" fillId="0" borderId="0" applyNumberFormat="0" applyFont="0" applyFill="0" applyBorder="0" applyProtection="0"/>
    <xf numFmtId="0" fontId="3" fillId="0" borderId="0" applyNumberFormat="0" applyFill="0" applyBorder="0" applyAlignment="0" applyProtection="0"/>
    <xf numFmtId="0" fontId="10" fillId="0" borderId="0" applyNumberFormat="0" applyFill="0" applyBorder="0" applyAlignment="0" applyProtection="0"/>
    <xf numFmtId="0" fontId="6" fillId="0" borderId="0" applyNumberForma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6" fontId="5" fillId="0" borderId="0" applyFill="0" applyBorder="0" applyProtection="0">
      <alignment horizontal="left" vertical="top"/>
    </xf>
    <xf numFmtId="166" fontId="2" fillId="0" borderId="0" applyFill="0" applyBorder="0" applyProtection="0">
      <alignment horizontal="right" indent="1"/>
    </xf>
    <xf numFmtId="9" fontId="2" fillId="0" borderId="0" applyFill="0" applyBorder="0" applyAlignment="0" applyProtection="0"/>
    <xf numFmtId="14" fontId="2" fillId="0" borderId="0" applyFont="0" applyFill="0" applyBorder="0">
      <alignment horizontal="right" indent="1"/>
    </xf>
    <xf numFmtId="0" fontId="2" fillId="0" borderId="0" applyNumberFormat="0" applyFont="0" applyFill="0" applyBorder="0">
      <alignment horizontal="center"/>
    </xf>
    <xf numFmtId="0" fontId="8" fillId="0" borderId="0" applyNumberFormat="0" applyFill="0" applyBorder="0" applyProtection="0">
      <alignment horizontal="left"/>
    </xf>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3" applyNumberFormat="0" applyAlignment="0" applyProtection="0"/>
    <xf numFmtId="0" fontId="16" fillId="6" borderId="4" applyNumberFormat="0" applyAlignment="0" applyProtection="0"/>
    <xf numFmtId="0" fontId="17" fillId="6" borderId="3" applyNumberFormat="0" applyAlignment="0" applyProtection="0"/>
    <xf numFmtId="0" fontId="18" fillId="0" borderId="5" applyNumberFormat="0" applyFill="0" applyAlignment="0" applyProtection="0"/>
    <xf numFmtId="0" fontId="19" fillId="7" borderId="6" applyNumberFormat="0" applyAlignment="0" applyProtection="0"/>
    <xf numFmtId="0" fontId="20" fillId="0" borderId="0" applyNumberFormat="0" applyFill="0" applyBorder="0" applyAlignment="0" applyProtection="0"/>
    <xf numFmtId="0" fontId="2" fillId="8" borderId="7" applyNumberFormat="0" applyFont="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0">
    <xf numFmtId="0" fontId="0" fillId="0" borderId="0" xfId="0">
      <alignment horizontal="left" wrapText="1" indent="1"/>
    </xf>
    <xf numFmtId="0" fontId="11" fillId="0" borderId="0" xfId="1">
      <alignment horizontal="left" vertical="center"/>
    </xf>
    <xf numFmtId="0" fontId="7" fillId="0" borderId="1" xfId="2">
      <alignment vertical="center"/>
    </xf>
    <xf numFmtId="0" fontId="8" fillId="0" borderId="0" xfId="14">
      <alignment horizontal="left"/>
    </xf>
    <xf numFmtId="14" fontId="0" fillId="0" borderId="0" xfId="12" applyFont="1">
      <alignment horizontal="right" indent="1"/>
    </xf>
    <xf numFmtId="0" fontId="0" fillId="0" borderId="0" xfId="13" applyFont="1">
      <alignment horizontal="center"/>
    </xf>
    <xf numFmtId="166" fontId="5" fillId="0" borderId="2" xfId="9" applyBorder="1">
      <alignment horizontal="left" vertical="top"/>
    </xf>
    <xf numFmtId="0" fontId="8" fillId="0" borderId="2" xfId="14" applyBorder="1">
      <alignment horizontal="left"/>
    </xf>
    <xf numFmtId="166" fontId="0" fillId="0" borderId="0" xfId="0" applyNumberFormat="1" applyAlignment="1">
      <alignment horizontal="right" vertical="center" indent="1"/>
    </xf>
    <xf numFmtId="166" fontId="2" fillId="0" borderId="0" xfId="10">
      <alignment horizontal="right" indent="1"/>
    </xf>
  </cellXfs>
  <cellStyles count="49">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6" builtinId="27" customBuiltin="1"/>
    <cellStyle name="Calculation" xfId="20" builtinId="22" customBuiltin="1"/>
    <cellStyle name="Check Cell" xfId="22" builtinId="23" customBuiltin="1"/>
    <cellStyle name="Código de cheque" xfId="13" xr:uid="{00000000-0005-0000-0000-000000000000}"/>
    <cellStyle name="Comma" xfId="7" builtinId="3" customBuiltin="1"/>
    <cellStyle name="Comma [0]" xfId="8" builtinId="6" customBuiltin="1"/>
    <cellStyle name="Currency" xfId="9" builtinId="4" customBuiltin="1"/>
    <cellStyle name="Currency [0]" xfId="10" builtinId="7" customBuiltin="1"/>
    <cellStyle name="Explanatory Text" xfId="14" builtinId="53" customBuiltin="1"/>
    <cellStyle name="Fecha" xfId="12" xr:uid="{00000000-0005-0000-0000-000005000000}"/>
    <cellStyle name="Good" xfId="15"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18" builtinId="20" customBuiltin="1"/>
    <cellStyle name="Linked Cell" xfId="21" builtinId="24" customBuiltin="1"/>
    <cellStyle name="Neutral" xfId="17" builtinId="28" customBuiltin="1"/>
    <cellStyle name="Normal" xfId="0" builtinId="0" customBuiltin="1"/>
    <cellStyle name="Note" xfId="24" builtinId="10" customBuiltin="1"/>
    <cellStyle name="Output" xfId="19" builtinId="21" customBuiltin="1"/>
    <cellStyle name="Percent" xfId="11" builtinId="5" customBuiltin="1"/>
    <cellStyle name="Title" xfId="1" builtinId="15" customBuiltin="1"/>
    <cellStyle name="Total" xfId="6" builtinId="25" customBuiltin="1"/>
    <cellStyle name="Warning Text" xfId="23" builtinId="11" customBuiltin="1"/>
  </cellStyles>
  <dxfs count="11">
    <dxf>
      <font>
        <color rgb="FFFF0000"/>
      </font>
    </dxf>
    <dxf>
      <numFmt numFmtId="166" formatCode="#,##0.00\ &quot;€&quot;"/>
      <alignment horizontal="right" vertical="center" textRotation="0" wrapText="0" indent="1" justifyLastLine="0" shrinkToFit="0" readingOrder="0"/>
    </dxf>
    <dxf>
      <numFmt numFmtId="166" formatCode="#,##0.00\ &quot;€&quot;"/>
    </dxf>
    <dxf>
      <numFmt numFmtId="166" formatCode="#,##0.00\ &quot;€&quot;"/>
      <alignment horizontal="right" vertical="center" textRotation="0" wrapText="0" indent="1" justifyLastLine="0" shrinkToFit="0" readingOrder="0"/>
    </dxf>
    <dxf>
      <numFmt numFmtId="166" formatCode="#,##0.00\ &quot;€&quot;"/>
    </dxf>
    <dxf>
      <numFmt numFmtId="166" formatCode="#,##0.00\ &quot;€&quot;"/>
      <alignment horizontal="right" vertical="center" textRotation="0" wrapText="0" indent="1" justifyLastLine="0" shrinkToFit="0" readingOrder="0"/>
    </dxf>
    <dxf>
      <numFmt numFmtId="166" formatCode="#,##0.00\ &quot;€&quot;"/>
    </dxf>
    <dxf>
      <fill>
        <patternFill>
          <bgColor theme="2"/>
        </patternFill>
      </fill>
    </dxf>
    <dxf>
      <font>
        <b/>
        <i val="0"/>
        <color theme="4" tint="-0.24994659260841701"/>
      </font>
      <border>
        <top style="thick">
          <color theme="2" tint="-0.24994659260841701"/>
        </top>
      </border>
    </dxf>
    <dxf>
      <font>
        <color theme="1" tint="0.24994659260841701"/>
      </font>
      <border>
        <bottom style="medium">
          <color theme="2" tint="-0.24994659260841701"/>
        </bottom>
      </border>
    </dxf>
    <dxf>
      <font>
        <color theme="1" tint="0.24994659260841701"/>
      </font>
    </dxf>
  </dxfs>
  <tableStyles count="1" defaultPivotStyle="PivotStyleLight16">
    <tableStyle name="Registro de cheques" pivot="0" count="4" xr9:uid="{00000000-0011-0000-FFFF-FFFF00000000}">
      <tableStyleElement type="wholeTable" dxfId="10"/>
      <tableStyleElement type="headerRow" dxfId="9"/>
      <tableStyleElement type="totalRow" dxfId="8"/>
      <tableStyleElement type="secondRowStripe"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RegistroDeCheques" displayName="RegistroDeCheques" ref="B6:H13" totalsRowCount="1">
  <autoFilter ref="B6:H12" xr:uid="{00000000-0009-0000-0100-000001000000}"/>
  <tableColumns count="7">
    <tableColumn id="1" xr3:uid="{00000000-0010-0000-0000-000001000000}" name="CÓDIGO DE CHEQUE" totalsRowLabel="Totales" dataCellStyle="Código de cheque"/>
    <tableColumn id="7" xr3:uid="{00000000-0010-0000-0000-000007000000}" name="FECHA" dataCellStyle="Fecha"/>
    <tableColumn id="3" xr3:uid="{00000000-0010-0000-0000-000003000000}" name="TRANSACCIÓN" totalsRowFunction="custom">
      <totalsRowFormula>CONCATENATE("Número de transacciones: ",SUBTOTAL(103,RegistroDeCheques[TRANSACCIÓN]))</totalsRowFormula>
    </tableColumn>
    <tableColumn id="8" xr3:uid="{00000000-0010-0000-0000-000008000000}" name="DESCRIPCIÓN"/>
    <tableColumn id="4" xr3:uid="{00000000-0010-0000-0000-000004000000}" name="RETIRADA" totalsRowFunction="sum" dataDxfId="6" totalsRowDxfId="5"/>
    <tableColumn id="5" xr3:uid="{00000000-0010-0000-0000-000005000000}" name="DEPÓSITO" totalsRowFunction="sum" dataDxfId="4" totalsRowDxfId="3"/>
    <tableColumn id="6" xr3:uid="{00000000-0010-0000-0000-000006000000}" name="SALDO" totalsRowFunction="custom" dataDxfId="2" totalsRowDxfId="1">
      <calculatedColumnFormula>IFERROR(IF(ISBLANK(RegistroDeCheques[[#This Row],[RETIRADA]]),H6+RegistroDeCheques[[#This Row],[DEPÓSITO]],H6-RegistroDeCheques[[#This Row],[RETIRADA]]), "")</calculatedColumnFormula>
      <totalsRowFormula>RegistroDeCheques[[#Totals],[DEPÓSITO]]-RegistroDeCheques[[#Totals],[RETIRADA]]</totalsRowFormula>
    </tableColumn>
  </tableColumns>
  <tableStyleInfo name="Registro de cheques" showFirstColumn="0" showLastColumn="0" showRowStripes="1" showColumnStripes="0"/>
  <extLst>
    <ext xmlns:x14="http://schemas.microsoft.com/office/spreadsheetml/2009/9/main" uri="{504A1905-F514-4f6f-8877-14C23A59335A}">
      <x14:table altTextSummary="Tabla con número o código de cheque, fecha, transacción, descripción, retirada y depósito. El saldo se calcula automáticamente"/>
    </ext>
  </extLst>
</table>
</file>

<file path=xl/theme/theme1.xml><?xml version="1.0" encoding="utf-8"?>
<a:theme xmlns:a="http://schemas.openxmlformats.org/drawingml/2006/main" name="Office Theme">
  <a:themeElements>
    <a:clrScheme name="Check Register">
      <a:dk1>
        <a:sysClr val="windowText" lastClr="000000"/>
      </a:dk1>
      <a:lt1>
        <a:sysClr val="window" lastClr="FFFFFF"/>
      </a:lt1>
      <a:dk2>
        <a:srgbClr val="404040"/>
      </a:dk2>
      <a:lt2>
        <a:srgbClr val="F6F6F1"/>
      </a:lt2>
      <a:accent1>
        <a:srgbClr val="669933"/>
      </a:accent1>
      <a:accent2>
        <a:srgbClr val="E69216"/>
      </a:accent2>
      <a:accent3>
        <a:srgbClr val="609FC2"/>
      </a:accent3>
      <a:accent4>
        <a:srgbClr val="E6B819"/>
      </a:accent4>
      <a:accent5>
        <a:srgbClr val="DA695B"/>
      </a:accent5>
      <a:accent6>
        <a:srgbClr val="956895"/>
      </a:accent6>
      <a:hlink>
        <a:srgbClr val="609FC2"/>
      </a:hlink>
      <a:folHlink>
        <a:srgbClr val="956895"/>
      </a:folHlink>
    </a:clrScheme>
    <a:fontScheme name="Check Register">
      <a:majorFont>
        <a:latin typeface="Sylfaen"/>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B1:H13"/>
  <sheetViews>
    <sheetView showGridLines="0" tabSelected="1" zoomScaleNormal="100" workbookViewId="0">
      <selection activeCell="E1" sqref="E1"/>
    </sheetView>
  </sheetViews>
  <sheetFormatPr defaultColWidth="9" defaultRowHeight="30" customHeight="1" x14ac:dyDescent="0.35"/>
  <cols>
    <col min="1" max="1" width="2.58203125" customWidth="1"/>
    <col min="2" max="2" width="22.58203125" customWidth="1"/>
    <col min="3" max="3" width="18.08203125" customWidth="1"/>
    <col min="4" max="4" width="36.75" bestFit="1" customWidth="1"/>
    <col min="5" max="5" width="36.5" bestFit="1" customWidth="1"/>
    <col min="6" max="7" width="18.58203125" customWidth="1"/>
    <col min="8" max="8" width="22.08203125" customWidth="1"/>
    <col min="9" max="9" width="2.58203125" customWidth="1"/>
  </cols>
  <sheetData>
    <row r="1" spans="2:8" ht="55.5" customHeight="1" x14ac:dyDescent="0.35">
      <c r="B1" s="1" t="s">
        <v>0</v>
      </c>
      <c r="C1" s="1"/>
    </row>
    <row r="2" spans="2:8" ht="18.75" customHeight="1" x14ac:dyDescent="0.35">
      <c r="B2" s="2" t="s">
        <v>1</v>
      </c>
      <c r="C2" s="2"/>
      <c r="D2" s="2"/>
      <c r="H2" s="2" t="s">
        <v>28</v>
      </c>
    </row>
    <row r="3" spans="2:8" ht="21" customHeight="1" x14ac:dyDescent="0.35">
      <c r="B3" s="7" t="s">
        <v>2</v>
      </c>
      <c r="C3" s="7"/>
      <c r="D3" s="3" t="s">
        <v>12</v>
      </c>
      <c r="H3" s="6">
        <f>SALDO_ACTUAL</f>
        <v>3311</v>
      </c>
    </row>
    <row r="4" spans="2:8" ht="15" customHeight="1" x14ac:dyDescent="0.35">
      <c r="B4" s="3" t="s">
        <v>3</v>
      </c>
      <c r="C4" s="3"/>
      <c r="D4" s="3" t="s">
        <v>13</v>
      </c>
    </row>
    <row r="5" spans="2:8" ht="15" customHeight="1" x14ac:dyDescent="0.35">
      <c r="B5" s="3" t="s">
        <v>4</v>
      </c>
      <c r="C5" s="3"/>
      <c r="D5" s="3" t="s">
        <v>14</v>
      </c>
    </row>
    <row r="6" spans="2:8" ht="30" customHeight="1" x14ac:dyDescent="0.35">
      <c r="B6" t="s">
        <v>5</v>
      </c>
      <c r="C6" t="s">
        <v>11</v>
      </c>
      <c r="D6" t="s">
        <v>15</v>
      </c>
      <c r="E6" t="s">
        <v>21</v>
      </c>
      <c r="F6" t="s">
        <v>26</v>
      </c>
      <c r="G6" t="s">
        <v>27</v>
      </c>
      <c r="H6" t="s">
        <v>29</v>
      </c>
    </row>
    <row r="7" spans="2:8" ht="30" customHeight="1" x14ac:dyDescent="0.35">
      <c r="B7" s="5"/>
      <c r="C7" s="4">
        <f ca="1">TODAY()-19</f>
        <v>45334</v>
      </c>
      <c r="D7" t="s">
        <v>16</v>
      </c>
      <c r="E7" t="s">
        <v>22</v>
      </c>
      <c r="F7" s="9"/>
      <c r="G7" s="9">
        <v>2000</v>
      </c>
      <c r="H7" s="9">
        <f>IFERROR(RegistroDeCheques[[#This Row],[DEPÓSITO]], "")</f>
        <v>2000</v>
      </c>
    </row>
    <row r="8" spans="2:8" ht="30" customHeight="1" x14ac:dyDescent="0.35">
      <c r="B8" s="5">
        <v>1001</v>
      </c>
      <c r="C8" s="4">
        <f ca="1">TODAY()-11</f>
        <v>45342</v>
      </c>
      <c r="D8" t="s">
        <v>17</v>
      </c>
      <c r="E8" t="s">
        <v>23</v>
      </c>
      <c r="F8" s="9">
        <v>100</v>
      </c>
      <c r="G8" s="9"/>
      <c r="H8" s="9">
        <f>IFERROR(IF(ISBLANK(RegistroDeCheques[[#This Row],[RETIRADA]]),H7+RegistroDeCheques[[#This Row],[DEPÓSITO]],H7-RegistroDeCheques[[#This Row],[RETIRADA]]), "")</f>
        <v>1900</v>
      </c>
    </row>
    <row r="9" spans="2:8" ht="30" customHeight="1" x14ac:dyDescent="0.35">
      <c r="B9" s="5" t="s">
        <v>6</v>
      </c>
      <c r="C9" s="4">
        <f ca="1">TODAY()-11</f>
        <v>45342</v>
      </c>
      <c r="D9" t="s">
        <v>18</v>
      </c>
      <c r="F9" s="9"/>
      <c r="G9" s="9">
        <v>1500</v>
      </c>
      <c r="H9" s="9">
        <f>IFERROR(IF(ISBLANK(RegistroDeCheques[[#This Row],[RETIRADA]]),H8+RegistroDeCheques[[#This Row],[DEPÓSITO]],H8-RegistroDeCheques[[#This Row],[RETIRADA]]), "")</f>
        <v>3400</v>
      </c>
    </row>
    <row r="10" spans="2:8" ht="30" customHeight="1" x14ac:dyDescent="0.35">
      <c r="B10" s="5" t="s">
        <v>7</v>
      </c>
      <c r="C10" s="4">
        <f ca="1">TODAY()-8</f>
        <v>45345</v>
      </c>
      <c r="D10" t="s">
        <v>19</v>
      </c>
      <c r="E10" t="s">
        <v>24</v>
      </c>
      <c r="F10" s="9">
        <v>16</v>
      </c>
      <c r="G10" s="9"/>
      <c r="H10" s="9">
        <f>IFERROR(IF(ISBLANK(RegistroDeCheques[[#This Row],[RETIRADA]]),H9+RegistroDeCheques[[#This Row],[DEPÓSITO]],H9-RegistroDeCheques[[#This Row],[RETIRADA]]), "")</f>
        <v>3384</v>
      </c>
    </row>
    <row r="11" spans="2:8" ht="30" customHeight="1" x14ac:dyDescent="0.35">
      <c r="B11" s="5" t="s">
        <v>8</v>
      </c>
      <c r="C11" s="4">
        <f ca="1">TODAY()-5</f>
        <v>45348</v>
      </c>
      <c r="E11" t="s">
        <v>25</v>
      </c>
      <c r="F11" s="9">
        <v>50</v>
      </c>
      <c r="G11" s="9"/>
      <c r="H11" s="9">
        <f>IFERROR(IF(ISBLANK(RegistroDeCheques[[#This Row],[RETIRADA]]),H10+RegistroDeCheques[[#This Row],[DEPÓSITO]],H10-RegistroDeCheques[[#This Row],[RETIRADA]]), "")</f>
        <v>3334</v>
      </c>
    </row>
    <row r="12" spans="2:8" ht="30" customHeight="1" x14ac:dyDescent="0.35">
      <c r="B12" s="5" t="s">
        <v>9</v>
      </c>
      <c r="C12" s="4">
        <f ca="1">TODAY()</f>
        <v>45353</v>
      </c>
      <c r="D12" t="s">
        <v>20</v>
      </c>
      <c r="F12" s="9">
        <v>23</v>
      </c>
      <c r="G12" s="9"/>
      <c r="H12" s="9">
        <f>IFERROR(IF(ISBLANK(RegistroDeCheques[[#This Row],[RETIRADA]]),H11+RegistroDeCheques[[#This Row],[DEPÓSITO]],H11-RegistroDeCheques[[#This Row],[RETIRADA]]), "")</f>
        <v>3311</v>
      </c>
    </row>
    <row r="13" spans="2:8" ht="30" customHeight="1" x14ac:dyDescent="0.35">
      <c r="B13" t="s">
        <v>10</v>
      </c>
      <c r="D13" t="str">
        <f>CONCATENATE("Número de transacciones: ",SUBTOTAL(103,RegistroDeCheques[TRANSACCIÓN]))</f>
        <v>Número de transacciones: 5</v>
      </c>
      <c r="F13" s="8">
        <f>SUBTOTAL(109,RegistroDeCheques[RETIRADA])</f>
        <v>189</v>
      </c>
      <c r="G13" s="8">
        <f>SUBTOTAL(109,RegistroDeCheques[DEPÓSITO])</f>
        <v>3500</v>
      </c>
      <c r="H13" s="8">
        <f>RegistroDeCheques[[#Totals],[DEPÓSITO]]-RegistroDeCheques[[#Totals],[RETIRADA]]</f>
        <v>3311</v>
      </c>
    </row>
  </sheetData>
  <conditionalFormatting sqref="F7:G12">
    <cfRule type="expression" dxfId="0" priority="1">
      <formula>AND($F7&gt;0,$G7&gt;0)</formula>
    </cfRule>
  </conditionalFormatting>
  <dataValidations count="13">
    <dataValidation allowBlank="1" showInputMessage="1" sqref="B7:B12" xr:uid="{00000000-0002-0000-0000-000000000000}"/>
    <dataValidation allowBlank="1" showInputMessage="1" showErrorMessage="1" prompt="Cree un registro de cheques con códigos de transacción en esta hoja de cálculo. Escriba los detalles en la tabla RegistroCheques. El saldo actual se calcula automáticamente en la celda H3" sqref="A1" xr:uid="{00000000-0002-0000-0000-000001000000}"/>
    <dataValidation allowBlank="1" showInputMessage="1" showErrorMessage="1" prompt="El título de esta hoja de cálculo se encuentra en esta celda" sqref="B1" xr:uid="{00000000-0002-0000-0000-000002000000}"/>
    <dataValidation allowBlank="1" showInputMessage="1" showErrorMessage="1" prompt="Los códigos de transacción están de la celda B3 a la D5." sqref="B2" xr:uid="{00000000-0002-0000-0000-000003000000}"/>
    <dataValidation allowBlank="1" showInputMessage="1" showErrorMessage="1" prompt="El saldo actual se calcula automáticamente en la celda siguiente." sqref="H2" xr:uid="{00000000-0002-0000-0000-000004000000}"/>
    <dataValidation allowBlank="1" showInputMessage="1" showErrorMessage="1" prompt="El saldo actual se calcula automáticamente en esta celda" sqref="H3" xr:uid="{00000000-0002-0000-0000-000005000000}"/>
    <dataValidation allowBlank="1" showInputMessage="1" showErrorMessage="1" prompt="Escriba el número de cheque o código de transacción en esta columna, bajo este encabezado. Use los filtros del encabezado para buscar entradas específicas" sqref="B6" xr:uid="{00000000-0002-0000-0000-000006000000}"/>
    <dataValidation allowBlank="1" showInputMessage="1" showErrorMessage="1" prompt="Escriba la fecha en esta columna, debajo de este encabezado" sqref="C6" xr:uid="{00000000-0002-0000-0000-000007000000}"/>
    <dataValidation allowBlank="1" showInputMessage="1" showErrorMessage="1" prompt="Escriba la transacción en la columna con este encabezado." sqref="D6" xr:uid="{00000000-0002-0000-0000-000008000000}"/>
    <dataValidation allowBlank="1" showInputMessage="1" showErrorMessage="1" prompt="Escriba la descripción en la columna con este encabezado." sqref="E6" xr:uid="{00000000-0002-0000-0000-000009000000}"/>
    <dataValidation allowBlank="1" showInputMessage="1" showErrorMessage="1" prompt="Escriba el importe retirado en la columna con este encabezado." sqref="F6" xr:uid="{00000000-0002-0000-0000-00000A000000}"/>
    <dataValidation allowBlank="1" showInputMessage="1" showErrorMessage="1" prompt="Escriba el importe depositado en la columna con este encabezado." sqref="G6" xr:uid="{00000000-0002-0000-0000-00000B000000}"/>
    <dataValidation allowBlank="1" showInputMessage="1" showErrorMessage="1" prompt="El importe del saldo se calcula automáticamente en la columna con este encabezado." sqref="H6" xr:uid="{00000000-0002-0000-0000-00000C000000}"/>
  </dataValidations>
  <printOptions horizontalCentered="1"/>
  <pageMargins left="0.25" right="0.25" top="0.75" bottom="0.75" header="0.3" footer="0.3"/>
  <pageSetup paperSize="9" fitToHeight="0" orientation="landscape" r:id="rId1"/>
  <headerFooter differentFirst="1">
    <oddFooter>Page &amp;P of &amp;N</oddFooter>
  </headerFooter>
  <ignoredErrors>
    <ignoredError sqref="H7" calculatedColumn="1"/>
    <ignoredError sqref="H8:H12" emptyCellReference="1" calculatedColumn="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ADBA43-DB1E-4E0C-A6D6-29D8F2C98EA8}">
  <ds:schemaRefs>
    <ds:schemaRef ds:uri="http://schemas.microsoft.com/sharepoint/v3/contenttype/forms"/>
  </ds:schemaRefs>
</ds:datastoreItem>
</file>

<file path=customXml/itemProps2.xml><?xml version="1.0" encoding="utf-8"?>
<ds:datastoreItem xmlns:ds="http://schemas.openxmlformats.org/officeDocument/2006/customXml" ds:itemID="{DBC3C669-8AB2-4D9F-B1DF-101BB6D3EAD8}">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3.xml><?xml version="1.0" encoding="utf-8"?>
<ds:datastoreItem xmlns:ds="http://schemas.openxmlformats.org/officeDocument/2006/customXml" ds:itemID="{34FC8DF8-769B-4050-A2A0-433795680C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TM03427367</Template>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Registro de cheques</vt:lpstr>
      <vt:lpstr>ColumnaTítuloRegión1..H3.1</vt:lpstr>
      <vt:lpstr>'Registro de cheques'!Print_Titles</vt:lpstr>
      <vt:lpstr>SALDO_ACTUAL</vt:lpstr>
      <vt:lpstr>TítuloDeColumna1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2022-02-14T04:48:08Z</dcterms:created>
  <dcterms:modified xsi:type="dcterms:W3CDTF">2024-03-02T21:01:52Z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